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Лист1!$8:$13</definedName>
  </definedNames>
  <calcPr calcId="125725"/>
</workbook>
</file>

<file path=xl/calcChain.xml><?xml version="1.0" encoding="utf-8"?>
<calcChain xmlns="http://schemas.openxmlformats.org/spreadsheetml/2006/main">
  <c r="F17" i="1"/>
  <c r="E17"/>
  <c r="E16" s="1"/>
  <c r="D17"/>
  <c r="D16" s="1"/>
  <c r="F27"/>
  <c r="E27"/>
  <c r="E26" s="1"/>
  <c r="D27"/>
  <c r="D26" s="1"/>
  <c r="G44"/>
  <c r="G42"/>
  <c r="G41"/>
  <c r="G40"/>
  <c r="G39"/>
  <c r="G38"/>
  <c r="G37"/>
  <c r="G32"/>
  <c r="G22"/>
  <c r="G19"/>
  <c r="D30"/>
  <c r="F30"/>
  <c r="D33"/>
  <c r="G33" s="1"/>
  <c r="F33"/>
  <c r="D36"/>
  <c r="F36"/>
  <c r="F43"/>
  <c r="G43" s="1"/>
  <c r="D43"/>
  <c r="D46"/>
  <c r="D45" s="1"/>
  <c r="F46"/>
  <c r="F45" s="1"/>
  <c r="E46"/>
  <c r="E43"/>
  <c r="E36"/>
  <c r="E33"/>
  <c r="E30"/>
  <c r="F16"/>
  <c r="G23"/>
  <c r="G21"/>
  <c r="G20"/>
  <c r="G18"/>
  <c r="G31"/>
  <c r="G29"/>
  <c r="G28"/>
  <c r="G25"/>
  <c r="G24"/>
  <c r="E45"/>
  <c r="G47"/>
  <c r="G48"/>
  <c r="G34"/>
  <c r="D35" l="1"/>
  <c r="G30"/>
  <c r="F35"/>
  <c r="E35"/>
  <c r="G16"/>
  <c r="G27"/>
  <c r="F26"/>
  <c r="F15" s="1"/>
  <c r="F14" s="1"/>
  <c r="D15"/>
  <c r="E15"/>
  <c r="G17"/>
  <c r="G36"/>
  <c r="G45"/>
  <c r="G46"/>
  <c r="G35" l="1"/>
  <c r="D14"/>
  <c r="E14"/>
  <c r="G26"/>
  <c r="G14"/>
  <c r="G15"/>
</calcChain>
</file>

<file path=xl/sharedStrings.xml><?xml version="1.0" encoding="utf-8"?>
<sst xmlns="http://schemas.openxmlformats.org/spreadsheetml/2006/main" count="53" uniqueCount="51">
  <si>
    <t>Областной бюджет</t>
  </si>
  <si>
    <t>Федеральный бюджет</t>
  </si>
  <si>
    <t>Объем принятых бюджетных обязательств (тыс. руб.)</t>
  </si>
  <si>
    <t>Объем исполненных бюджетных обязательств (тыс. руб.)</t>
  </si>
  <si>
    <t>Объем принятых бюджет-ных обяза-тельств (тыс. руб.)</t>
  </si>
  <si>
    <t>Объем испол-ненных бюджет-ных обяза-тельств (тыс. руб.)</t>
  </si>
  <si>
    <t>Государственная программа Рязанской области «Повышение эффективности управления государственными финансами и создание условий для эффективного и ответственного управления муниципальными финансами»</t>
  </si>
  <si>
    <t>Подпрограмма 1 «Повышение эффективности бюджетных расходов»</t>
  </si>
  <si>
    <t>итого</t>
  </si>
  <si>
    <t>Задача 1. Обеспечение сбалансированности областного бюджета, в том числе:</t>
  </si>
  <si>
    <t>1.1. Развитие единой информационной системы управления средствами областного бюджета:</t>
  </si>
  <si>
    <t>- сопровождение программного продукта в министерстве финансов Рязанской области подсистемы «Исполнение областного бюджета» для расширения функциональных возможностей по исполнению областного бюджета по доходам, расходам и источникам внутреннего финансирования дефицита областного бюджета</t>
  </si>
  <si>
    <t>- приобретение, внедрение, сопровождение программного продукта в министерстве финансов Рязанской области подсистемы «Свод и формирование отчетности» для расширения функциональных возможностей по формированию и своду ежемесячной, ежеквартальной и годовой отчетности по исполнению областного и консолидированного бюджета Рязанской области</t>
  </si>
  <si>
    <t>- приобретение, внедрение, сопровождение программного продукта для создания Единого портала государственной и муниципальной бюджетной системы Рязанской области в информационно-телекоммуникационной сети Интернет</t>
  </si>
  <si>
    <t>- сопровождение программного продукта в министерстве финансов Рязанской области подсистемы «Планирование расходов» (автоматизация процесса формирования расходной части областного бюджета)</t>
  </si>
  <si>
    <t>- приобретение, внедрение, сопровождение программного продукта в министерстве финансов Рязанской области подсистемы "Перечень и реестры источников доходов бюджетов" (автоматизация процессов формирования и ведения в электронной форме реестров источников доходов областного бюджета, Территориального фонда обязательного медицинского страхования Рязанской области, доходов местных бюджетов Рязанской области)</t>
  </si>
  <si>
    <t>- приобретение серверного оборудования и программного обеспечения, необходимых для функционирования единой информационной системы управления средствами областного бюджета</t>
  </si>
  <si>
    <t>1.2. Создание, внедрение, сопровождение и обеспечение функционирования Единой централизованной информационной системы Рязанской области по бухгалтерскому учету и отчетности</t>
  </si>
  <si>
    <t>Задача 2. Развитие программно-целевого метода организации деятельности исполнительных органов государственной власти Рязанской области, формирование системы бюджетирования, ориентированного на результат, и переход к «программному» бюджету, в том числе:</t>
  </si>
  <si>
    <t>2.1. Создание единой информационной системы управленческого учета в части расходов и показателей реализации государственных программ и ведомственных целевых программ Рязанской области в рамках «программного» бюджета:</t>
  </si>
  <si>
    <t>- сопровождение программного продукта в министерстве финансов Рязанской области подсистемы «Целевые программы» (автоматизация процесса учета государственных программ и ведомственных целевых программ Рязанской области при планировании бюджета)</t>
  </si>
  <si>
    <t>- сопровождение программного продукта в министерстве финансов Рязанской области подсистемы «Программно-целевой метод планирования бюджета»</t>
  </si>
  <si>
    <t>Задача 3. Развитие новых форм оказания и финансового обеспечения государственных услуг и работ, в том числе:</t>
  </si>
  <si>
    <t xml:space="preserve">3.1. Сопровождение программного продукта в министерстве финансов Рязанской области информационной подсистемы «Государственные задания» (автоматизация процесса учета государственных заданий) </t>
  </si>
  <si>
    <t>Задача 4. Эффективное управление государственным долгом Рязанской области, в том числе:</t>
  </si>
  <si>
    <t>4.1. Обслуживание государственного долга Рязанской области</t>
  </si>
  <si>
    <t>Подпрограмма 2 «Создание условий для повышения финансовой устойчивости местных бюджетов»</t>
  </si>
  <si>
    <t>Задача 1. Выравнивание бюджетной обеспеченности муниципальных образований Рязанской области и поддержка мер по обеспечению сбалансированности местных бюджетов в рамках содействия органам местного самоуправления Рязанской области в осуществлении полномочий по решению вопросов местного значения, в том числе:</t>
  </si>
  <si>
    <t>1.1. Предоставление дотаций из областного бюджета местным бюджетам на выравнивание бюджетной обеспеченности муниципальных образований Рязанской области</t>
  </si>
  <si>
    <t>1.2. Предоставление дотаций из областного бюджета местным бюджетам на поддержку мер по обеспечению сбалансированности бюджетов</t>
  </si>
  <si>
    <t>1.3. Предоставление субвенций из областного бюджета бюджетам муниципальных районов Рязанской области на исполнение полномочий по расчету и предоставлению дотаций поселениям, входящим в состав территории муниципальных районов</t>
  </si>
  <si>
    <t>1.5. Предоставление иных межбюджетных трансфертов из областного бюджета бюджетам муниципальных районов и городских округов Рязанской области в целях содействия достижению и (или) поощрения достижения наилучших значений показателей деятельности органов местного самоуправления муниципальных районов и городских округов Рязанской области</t>
  </si>
  <si>
    <t>1.7. Предоставление иных межбюджетных трансфертов из областного бюджета бюджетам муниципальных районов и городских округов Рязанской области в целях стимулирования органов местного самоуправления муниципальных районов и городских округов Рязанской области по увеличению налоговых и неналоговых доходов местных бюджетов</t>
  </si>
  <si>
    <t>Задача 2. Стимулирование исполнительно-распорядительных органов муниципальных образований Рязанской области к повышению эффективности бюджетных расходов и эффективности деятельности, в том числе:</t>
  </si>
  <si>
    <t>2.2. Предоставление иных межбюджетных отношений для стимулирования органов местного самоуправления муниципальных районов и городских округов Рязанской области к повышению эффективности бюджетных расходов местных бюджетов</t>
  </si>
  <si>
    <t>Подпрограмма 3 «Обеспечение создания условий для реализации мероприятий государственной программы Рязанской области «Повышение эффективности управления государственными финансами и создание условий для эффективного и ответственного управления муниципальными финансами»</t>
  </si>
  <si>
    <t>Задача 1. Обеспечение эффективного исполнения государственных функций в сфере реализации Программы</t>
  </si>
  <si>
    <t>1.1. Обеспечение деятельности министерства финансов Рязанской области</t>
  </si>
  <si>
    <t>1.3. Финансовое обеспечение деятельности государственного казенного учреждения Рязанской области «Центр бухгалтерского учета»</t>
  </si>
  <si>
    <t>Министерство финансов Рязанской области</t>
  </si>
  <si>
    <t>План на год, утвержденный Программой  (тыс. руб.)</t>
  </si>
  <si>
    <t>%                испол-нения          (гр. 6/4х100)</t>
  </si>
  <si>
    <t>План на  год, утверж-денный Програм-мой            тыс. руб.</t>
  </si>
  <si>
    <r>
      <t>3.2.</t>
    </r>
    <r>
      <rPr>
        <sz val="18"/>
        <color theme="1"/>
        <rFont val="TimesET"/>
      </rPr>
      <t xml:space="preserve"> </t>
    </r>
    <r>
      <rPr>
        <sz val="18"/>
        <color theme="1"/>
        <rFont val="Times New Roman"/>
        <family val="1"/>
        <charset val="204"/>
      </rPr>
      <t xml:space="preserve">Приобретение, внедрение, сопровождение программного продукта в министерстве финансов Рязанской области подсистемы "Региональный перечень государственных и муниципальных услуг" (автоматизация процессов формирования и ведения в электронной форме регионального перечня государственных услуг) </t>
    </r>
  </si>
  <si>
    <t xml:space="preserve"> - приобретение, внедрение, сопровождение программного продукта в министерстве финансов Рязанской области подсистемы "Взаимодействие с порталом "Электронный бюджет"</t>
  </si>
  <si>
    <t>Главный распорядитель</t>
  </si>
  <si>
    <t>Наименование государственной программы Рязанской области/ подпрограммы/ ведомственной целевой программы</t>
  </si>
  <si>
    <t>Наименование мероприятий, объектов</t>
  </si>
  <si>
    <t>%                испол-нения            (гр. 10/8х100)</t>
  </si>
  <si>
    <t>1.8. Предоставление субвенций из областного бюджета бюджетам муниципальных районов Рязанской области на реализацию Закона Рязанской области от 13.09.2006 № 101-ОЗ «О предоставлении компенсаций по оплате жилых помещений и коммунальных услуг отдельным категориям специалистов в сельской местности и рабочих поселках (поселках городского типа)»</t>
  </si>
  <si>
    <t>Информация об исполнении государственной программы Рязанской области «Повышение эффективности управления государственными финансами и создание условий для эффективного и ответственного управления муниципальными финансами» за 2019 год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</si>
</sst>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0000"/>
    <numFmt numFmtId="166" formatCode="#,##0.0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8"/>
      <color rgb="FFFF0000"/>
      <name val="TimesET"/>
    </font>
    <font>
      <b/>
      <sz val="18"/>
      <color theme="1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i/>
      <sz val="18"/>
      <color theme="1"/>
      <name val="Times New Roman"/>
      <family val="1"/>
      <charset val="204"/>
    </font>
    <font>
      <sz val="18"/>
      <color theme="1"/>
      <name val="TimesET"/>
    </font>
    <font>
      <sz val="18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sz val="10"/>
      <color rgb="FF000000"/>
      <name val="Arial Cyr"/>
    </font>
    <font>
      <sz val="18"/>
      <color rgb="FF000000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" fontId="16" fillId="3" borderId="5">
      <alignment horizontal="right" vertical="top" shrinkToFit="1"/>
    </xf>
  </cellStyleXfs>
  <cellXfs count="58">
    <xf numFmtId="0" fontId="0" fillId="0" borderId="0" xfId="0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horizontal="justify"/>
    </xf>
    <xf numFmtId="0" fontId="5" fillId="0" borderId="0" xfId="0" applyFont="1" applyAlignment="1">
      <alignment vertical="top" wrapText="1"/>
    </xf>
    <xf numFmtId="0" fontId="5" fillId="0" borderId="0" xfId="0" applyFont="1"/>
    <xf numFmtId="0" fontId="8" fillId="0" borderId="0" xfId="0" applyFont="1"/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justify"/>
    </xf>
    <xf numFmtId="0" fontId="7" fillId="0" borderId="4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9" fillId="0" borderId="1" xfId="0" applyFont="1" applyBorder="1"/>
    <xf numFmtId="0" fontId="8" fillId="0" borderId="1" xfId="0" applyFont="1" applyBorder="1"/>
    <xf numFmtId="0" fontId="10" fillId="0" borderId="1" xfId="0" applyFont="1" applyBorder="1" applyAlignment="1">
      <alignment horizontal="right" vertical="top" wrapText="1"/>
    </xf>
    <xf numFmtId="0" fontId="15" fillId="0" borderId="1" xfId="0" applyFont="1" applyBorder="1" applyAlignment="1">
      <alignment vertical="top" wrapText="1"/>
    </xf>
    <xf numFmtId="0" fontId="15" fillId="0" borderId="1" xfId="1" applyFont="1" applyBorder="1" applyAlignment="1" applyProtection="1">
      <alignment vertical="top" wrapText="1"/>
    </xf>
    <xf numFmtId="0" fontId="7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165" fontId="18" fillId="2" borderId="1" xfId="0" applyNumberFormat="1" applyFont="1" applyFill="1" applyBorder="1" applyAlignment="1">
      <alignment horizontal="right" wrapText="1"/>
    </xf>
    <xf numFmtId="164" fontId="11" fillId="0" borderId="1" xfId="0" applyNumberFormat="1" applyFont="1" applyBorder="1" applyAlignment="1">
      <alignment horizontal="right" wrapText="1"/>
    </xf>
    <xf numFmtId="4" fontId="10" fillId="2" borderId="1" xfId="0" applyNumberFormat="1" applyFont="1" applyFill="1" applyBorder="1" applyAlignment="1">
      <alignment horizontal="right" wrapText="1"/>
    </xf>
    <xf numFmtId="165" fontId="10" fillId="2" borderId="1" xfId="0" applyNumberFormat="1" applyFont="1" applyFill="1" applyBorder="1" applyAlignment="1">
      <alignment horizontal="right" wrapText="1"/>
    </xf>
    <xf numFmtId="4" fontId="7" fillId="2" borderId="1" xfId="0" applyNumberFormat="1" applyFont="1" applyFill="1" applyBorder="1" applyAlignment="1">
      <alignment horizontal="right" wrapText="1"/>
    </xf>
    <xf numFmtId="165" fontId="7" fillId="2" borderId="1" xfId="0" applyNumberFormat="1" applyFont="1" applyFill="1" applyBorder="1" applyAlignment="1">
      <alignment horizontal="right" wrapText="1"/>
    </xf>
    <xf numFmtId="164" fontId="12" fillId="0" borderId="1" xfId="0" applyNumberFormat="1" applyFont="1" applyBorder="1" applyAlignment="1">
      <alignment horizontal="right" wrapText="1"/>
    </xf>
    <xf numFmtId="4" fontId="15" fillId="2" borderId="1" xfId="0" applyNumberFormat="1" applyFont="1" applyFill="1" applyBorder="1" applyAlignment="1">
      <alignment horizontal="right" wrapText="1"/>
    </xf>
    <xf numFmtId="3" fontId="15" fillId="0" borderId="1" xfId="0" applyNumberFormat="1" applyFont="1" applyBorder="1" applyAlignment="1">
      <alignment horizontal="right" wrapText="1"/>
    </xf>
    <xf numFmtId="164" fontId="15" fillId="0" borderId="1" xfId="0" applyNumberFormat="1" applyFont="1" applyBorder="1" applyAlignment="1">
      <alignment horizontal="right" wrapText="1"/>
    </xf>
    <xf numFmtId="164" fontId="19" fillId="0" borderId="1" xfId="0" applyNumberFormat="1" applyFont="1" applyBorder="1" applyAlignment="1">
      <alignment horizontal="right" wrapText="1"/>
    </xf>
    <xf numFmtId="4" fontId="15" fillId="0" borderId="1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right" wrapText="1"/>
    </xf>
    <xf numFmtId="3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right" wrapText="1"/>
    </xf>
    <xf numFmtId="0" fontId="12" fillId="0" borderId="1" xfId="0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wrapText="1"/>
    </xf>
    <xf numFmtId="165" fontId="7" fillId="0" borderId="1" xfId="0" applyNumberFormat="1" applyFont="1" applyBorder="1" applyAlignment="1">
      <alignment horizontal="right" wrapText="1"/>
    </xf>
    <xf numFmtId="0" fontId="7" fillId="2" borderId="1" xfId="0" applyFont="1" applyFill="1" applyBorder="1" applyAlignment="1">
      <alignment horizontal="right" wrapText="1"/>
    </xf>
    <xf numFmtId="4" fontId="17" fillId="2" borderId="5" xfId="2" applyNumberFormat="1" applyFont="1" applyFill="1" applyAlignment="1" applyProtection="1">
      <alignment horizontal="right" shrinkToFit="1"/>
    </xf>
    <xf numFmtId="165" fontId="15" fillId="2" borderId="1" xfId="0" applyNumberFormat="1" applyFont="1" applyFill="1" applyBorder="1" applyAlignment="1">
      <alignment horizontal="right" wrapText="1"/>
    </xf>
    <xf numFmtId="166" fontId="7" fillId="0" borderId="1" xfId="0" applyNumberFormat="1" applyFont="1" applyBorder="1" applyAlignment="1">
      <alignment horizontal="right" wrapText="1"/>
    </xf>
    <xf numFmtId="166" fontId="7" fillId="2" borderId="1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 wrapText="1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7" fillId="0" borderId="0" xfId="0" applyFont="1" applyAlignment="1">
      <alignment horizontal="center"/>
    </xf>
  </cellXfs>
  <cellStyles count="3">
    <cellStyle name="xl43" xfId="2"/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9"/>
  <sheetViews>
    <sheetView tabSelected="1" view="pageBreakPreview" topLeftCell="A41" zoomScale="60" zoomScaleNormal="100" workbookViewId="0">
      <selection activeCell="B1" sqref="A1:XFD2"/>
    </sheetView>
  </sheetViews>
  <sheetFormatPr defaultRowHeight="15"/>
  <cols>
    <col min="1" max="1" width="23.7109375" customWidth="1"/>
    <col min="2" max="2" width="46.7109375" customWidth="1"/>
    <col min="3" max="3" width="71.140625" customWidth="1"/>
    <col min="4" max="4" width="28.140625" customWidth="1"/>
    <col min="5" max="6" width="24.28515625" customWidth="1"/>
    <col min="7" max="7" width="15.7109375" customWidth="1"/>
    <col min="8" max="8" width="14.7109375" customWidth="1"/>
    <col min="9" max="9" width="17.28515625" customWidth="1"/>
    <col min="10" max="10" width="17.7109375" customWidth="1"/>
    <col min="11" max="11" width="13.7109375" customWidth="1"/>
  </cols>
  <sheetData>
    <row r="1" spans="1:11" ht="20.25" hidden="1">
      <c r="A1" s="56"/>
      <c r="B1" s="4"/>
      <c r="C1" s="5"/>
      <c r="D1" s="5"/>
      <c r="E1" s="5"/>
      <c r="F1" s="5"/>
      <c r="G1" s="5"/>
      <c r="H1" s="5"/>
      <c r="I1" s="5"/>
      <c r="J1" s="5"/>
      <c r="K1" s="5"/>
    </row>
    <row r="2" spans="1:11" ht="20.25" hidden="1">
      <c r="A2" s="56"/>
      <c r="B2" s="4"/>
      <c r="C2" s="5"/>
      <c r="D2" s="5"/>
      <c r="E2" s="5"/>
      <c r="F2" s="5"/>
      <c r="G2" s="5"/>
      <c r="H2" s="5"/>
      <c r="I2" s="5"/>
      <c r="J2" s="5"/>
      <c r="K2" s="5"/>
    </row>
    <row r="3" spans="1:11" ht="23.25" customHeight="1">
      <c r="A3" s="49" t="s">
        <v>50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ht="21.6" customHeight="1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</row>
    <row r="5" spans="1:11" ht="22.9" customHeight="1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</row>
    <row r="6" spans="1:11" ht="21" customHeight="1">
      <c r="A6" s="57"/>
      <c r="B6" s="57"/>
      <c r="C6" s="57"/>
      <c r="D6" s="57"/>
      <c r="E6" s="57"/>
      <c r="F6" s="57"/>
      <c r="G6" s="57"/>
      <c r="H6" s="57"/>
      <c r="I6" s="57"/>
      <c r="J6" s="5"/>
      <c r="K6" s="5"/>
    </row>
    <row r="7" spans="1:11" ht="18.75">
      <c r="A7" s="3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ht="24" customHeight="1">
      <c r="A8" s="55" t="s">
        <v>45</v>
      </c>
      <c r="B8" s="55" t="s">
        <v>46</v>
      </c>
      <c r="C8" s="55" t="s">
        <v>47</v>
      </c>
      <c r="D8" s="55" t="s">
        <v>0</v>
      </c>
      <c r="E8" s="55"/>
      <c r="F8" s="55"/>
      <c r="G8" s="55"/>
      <c r="H8" s="55" t="s">
        <v>1</v>
      </c>
      <c r="I8" s="55"/>
      <c r="J8" s="55"/>
      <c r="K8" s="55"/>
    </row>
    <row r="9" spans="1:11" ht="79.150000000000006" customHeight="1">
      <c r="A9" s="55"/>
      <c r="B9" s="55"/>
      <c r="C9" s="55"/>
      <c r="D9" s="55" t="s">
        <v>40</v>
      </c>
      <c r="E9" s="55" t="s">
        <v>2</v>
      </c>
      <c r="F9" s="55" t="s">
        <v>3</v>
      </c>
      <c r="G9" s="55" t="s">
        <v>41</v>
      </c>
      <c r="H9" s="55" t="s">
        <v>42</v>
      </c>
      <c r="I9" s="55" t="s">
        <v>4</v>
      </c>
      <c r="J9" s="55" t="s">
        <v>5</v>
      </c>
      <c r="K9" s="55" t="s">
        <v>48</v>
      </c>
    </row>
    <row r="10" spans="1:11" ht="97.15" customHeight="1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</row>
    <row r="11" spans="1:11" ht="23.25" hidden="1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</row>
    <row r="12" spans="1:11" ht="23.25" hidden="1">
      <c r="A12" s="18"/>
      <c r="B12" s="19"/>
      <c r="C12" s="19"/>
      <c r="D12" s="19"/>
      <c r="E12" s="19"/>
      <c r="F12" s="19"/>
      <c r="G12" s="19"/>
      <c r="H12" s="19"/>
      <c r="I12" s="19"/>
      <c r="J12" s="19"/>
      <c r="K12" s="19"/>
    </row>
    <row r="13" spans="1:11" ht="23.25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  <c r="K13" s="8">
        <v>11</v>
      </c>
    </row>
    <row r="14" spans="1:11" ht="77.25" customHeight="1">
      <c r="A14" s="50" t="s">
        <v>39</v>
      </c>
      <c r="B14" s="54" t="s">
        <v>6</v>
      </c>
      <c r="C14" s="54"/>
      <c r="D14" s="26">
        <f>D15+D35+D45</f>
        <v>2856755.09504</v>
      </c>
      <c r="E14" s="26">
        <f>E15+E35+E45</f>
        <v>2825113.4641799997</v>
      </c>
      <c r="F14" s="26">
        <f>F15+F35+F45</f>
        <v>2825113.4641799997</v>
      </c>
      <c r="G14" s="27">
        <f t="shared" ref="G14:G29" si="0">F14/D14*100</f>
        <v>98.892392599038757</v>
      </c>
      <c r="H14" s="10">
        <v>0</v>
      </c>
      <c r="I14" s="10">
        <v>0</v>
      </c>
      <c r="J14" s="10">
        <v>0</v>
      </c>
      <c r="K14" s="10">
        <v>0</v>
      </c>
    </row>
    <row r="15" spans="1:11" ht="23.25" customHeight="1">
      <c r="A15" s="51"/>
      <c r="B15" s="50" t="s">
        <v>7</v>
      </c>
      <c r="C15" s="20" t="s">
        <v>8</v>
      </c>
      <c r="D15" s="28">
        <f>D16+D26+D30+D33</f>
        <v>744592.82059000002</v>
      </c>
      <c r="E15" s="29">
        <f>E16+E26+E30+E33</f>
        <v>738068.89943999995</v>
      </c>
      <c r="F15" s="29">
        <f>F16+F26+F30+F33</f>
        <v>738068.89943999995</v>
      </c>
      <c r="G15" s="27">
        <f t="shared" si="0"/>
        <v>99.12382701396038</v>
      </c>
      <c r="H15" s="12"/>
      <c r="I15" s="12"/>
      <c r="J15" s="12"/>
      <c r="K15" s="12"/>
    </row>
    <row r="16" spans="1:11" ht="51" customHeight="1">
      <c r="A16" s="51"/>
      <c r="B16" s="51"/>
      <c r="C16" s="7" t="s">
        <v>9</v>
      </c>
      <c r="D16" s="30">
        <f>D17+D25</f>
        <v>64111.52059</v>
      </c>
      <c r="E16" s="31">
        <f>E17+E25</f>
        <v>64111.52059</v>
      </c>
      <c r="F16" s="31">
        <f>F17+F25</f>
        <v>64111.52059</v>
      </c>
      <c r="G16" s="32">
        <f t="shared" si="0"/>
        <v>100</v>
      </c>
      <c r="H16" s="9"/>
      <c r="I16" s="9"/>
      <c r="J16" s="9"/>
      <c r="K16" s="9"/>
    </row>
    <row r="17" spans="1:15" ht="50.25" customHeight="1">
      <c r="A17" s="15"/>
      <c r="B17" s="15"/>
      <c r="C17" s="23" t="s">
        <v>10</v>
      </c>
      <c r="D17" s="33">
        <f>D18+D19+D20+D21+D22+D23+D24</f>
        <v>9178.84</v>
      </c>
      <c r="E17" s="33">
        <f t="shared" ref="E17:F17" si="1">E18+E19+E20+E21+E22+E23+E24</f>
        <v>9178.84</v>
      </c>
      <c r="F17" s="33">
        <f t="shared" si="1"/>
        <v>9178.84</v>
      </c>
      <c r="G17" s="32">
        <f t="shared" si="0"/>
        <v>100</v>
      </c>
      <c r="H17" s="11"/>
      <c r="I17" s="11"/>
      <c r="J17" s="11"/>
      <c r="K17" s="11"/>
    </row>
    <row r="18" spans="1:15" ht="170.25" customHeight="1">
      <c r="A18" s="15"/>
      <c r="B18" s="15"/>
      <c r="C18" s="23" t="s">
        <v>11</v>
      </c>
      <c r="D18" s="34">
        <v>2970</v>
      </c>
      <c r="E18" s="35">
        <v>2970</v>
      </c>
      <c r="F18" s="35">
        <v>2970</v>
      </c>
      <c r="G18" s="36">
        <f t="shared" si="0"/>
        <v>100</v>
      </c>
      <c r="H18" s="11"/>
      <c r="I18" s="11"/>
      <c r="J18" s="11"/>
      <c r="K18" s="11"/>
    </row>
    <row r="19" spans="1:15" ht="212.25" customHeight="1">
      <c r="A19" s="15"/>
      <c r="B19" s="15"/>
      <c r="C19" s="23" t="s">
        <v>12</v>
      </c>
      <c r="D19" s="37">
        <v>1325</v>
      </c>
      <c r="E19" s="37">
        <v>1325</v>
      </c>
      <c r="F19" s="37">
        <v>1325</v>
      </c>
      <c r="G19" s="32">
        <f t="shared" si="0"/>
        <v>100</v>
      </c>
      <c r="H19" s="11"/>
      <c r="I19" s="11"/>
      <c r="J19" s="11"/>
      <c r="K19" s="11"/>
    </row>
    <row r="20" spans="1:15" ht="144.75" customHeight="1">
      <c r="A20" s="16"/>
      <c r="B20" s="16"/>
      <c r="C20" s="23" t="s">
        <v>13</v>
      </c>
      <c r="D20" s="38">
        <v>980</v>
      </c>
      <c r="E20" s="38">
        <v>980</v>
      </c>
      <c r="F20" s="38">
        <v>980</v>
      </c>
      <c r="G20" s="36">
        <f t="shared" si="0"/>
        <v>100</v>
      </c>
      <c r="H20" s="11"/>
      <c r="I20" s="11"/>
      <c r="J20" s="11"/>
      <c r="K20" s="11"/>
    </row>
    <row r="21" spans="1:15" ht="122.25" customHeight="1">
      <c r="A21" s="15"/>
      <c r="B21" s="15"/>
      <c r="C21" s="23" t="s">
        <v>14</v>
      </c>
      <c r="D21" s="34">
        <v>940</v>
      </c>
      <c r="E21" s="38">
        <v>940</v>
      </c>
      <c r="F21" s="38">
        <v>940</v>
      </c>
      <c r="G21" s="36">
        <f t="shared" si="0"/>
        <v>100</v>
      </c>
      <c r="H21" s="11"/>
      <c r="I21" s="11"/>
      <c r="J21" s="11"/>
      <c r="K21" s="11"/>
    </row>
    <row r="22" spans="1:15" ht="119.25" customHeight="1">
      <c r="A22" s="15"/>
      <c r="B22" s="15"/>
      <c r="C22" s="23" t="s">
        <v>44</v>
      </c>
      <c r="D22" s="39">
        <v>900</v>
      </c>
      <c r="E22" s="39">
        <v>900</v>
      </c>
      <c r="F22" s="39">
        <v>900</v>
      </c>
      <c r="G22" s="32">
        <f t="shared" si="0"/>
        <v>100</v>
      </c>
      <c r="H22" s="11"/>
      <c r="I22" s="11"/>
      <c r="J22" s="11"/>
      <c r="K22" s="11"/>
    </row>
    <row r="23" spans="1:15" ht="241.5" customHeight="1">
      <c r="A23" s="15"/>
      <c r="B23" s="15"/>
      <c r="C23" s="23" t="s">
        <v>15</v>
      </c>
      <c r="D23" s="40">
        <v>213.84</v>
      </c>
      <c r="E23" s="40">
        <v>213.84</v>
      </c>
      <c r="F23" s="40">
        <v>213.84</v>
      </c>
      <c r="G23" s="41">
        <f t="shared" si="0"/>
        <v>100</v>
      </c>
      <c r="H23" s="11"/>
      <c r="I23" s="11"/>
      <c r="J23" s="11"/>
      <c r="K23" s="11"/>
    </row>
    <row r="24" spans="1:15" ht="123" customHeight="1">
      <c r="A24" s="15"/>
      <c r="B24" s="15"/>
      <c r="C24" s="7" t="s">
        <v>16</v>
      </c>
      <c r="D24" s="42">
        <v>1850</v>
      </c>
      <c r="E24" s="42">
        <v>1850</v>
      </c>
      <c r="F24" s="42">
        <v>1850</v>
      </c>
      <c r="G24" s="41">
        <f t="shared" si="0"/>
        <v>100</v>
      </c>
      <c r="H24" s="11"/>
      <c r="I24" s="11"/>
      <c r="J24" s="11"/>
      <c r="K24" s="11"/>
    </row>
    <row r="25" spans="1:15" ht="123.75" customHeight="1">
      <c r="A25" s="15"/>
      <c r="B25" s="15"/>
      <c r="C25" s="7" t="s">
        <v>17</v>
      </c>
      <c r="D25" s="43">
        <v>54932.680590000004</v>
      </c>
      <c r="E25" s="43">
        <v>54932.680590000004</v>
      </c>
      <c r="F25" s="43">
        <v>54932.680590000004</v>
      </c>
      <c r="G25" s="32">
        <f t="shared" si="0"/>
        <v>100</v>
      </c>
      <c r="H25" s="9"/>
      <c r="I25" s="9"/>
      <c r="J25" s="9"/>
      <c r="K25" s="9"/>
    </row>
    <row r="26" spans="1:15" ht="170.25" customHeight="1">
      <c r="A26" s="16"/>
      <c r="B26" s="16"/>
      <c r="C26" s="7" t="s">
        <v>18</v>
      </c>
      <c r="D26" s="44">
        <f>D27</f>
        <v>814</v>
      </c>
      <c r="E26" s="44">
        <f>E27</f>
        <v>814</v>
      </c>
      <c r="F26" s="44">
        <f>F27</f>
        <v>814</v>
      </c>
      <c r="G26" s="32">
        <f t="shared" si="0"/>
        <v>100</v>
      </c>
      <c r="H26" s="9"/>
      <c r="I26" s="9"/>
      <c r="J26" s="9"/>
      <c r="K26" s="9"/>
    </row>
    <row r="27" spans="1:15" ht="141.75" customHeight="1">
      <c r="A27" s="15"/>
      <c r="B27" s="15"/>
      <c r="C27" s="24" t="s">
        <v>19</v>
      </c>
      <c r="D27" s="44">
        <f>D28+D29</f>
        <v>814</v>
      </c>
      <c r="E27" s="44">
        <f t="shared" ref="E27:F27" si="2">E28+E29</f>
        <v>814</v>
      </c>
      <c r="F27" s="44">
        <f t="shared" si="2"/>
        <v>814</v>
      </c>
      <c r="G27" s="32">
        <f t="shared" si="0"/>
        <v>100</v>
      </c>
      <c r="H27" s="11"/>
      <c r="I27" s="11"/>
      <c r="J27" s="11"/>
      <c r="K27" s="11"/>
    </row>
    <row r="28" spans="1:15" ht="141.75" customHeight="1">
      <c r="A28" s="15"/>
      <c r="B28" s="15"/>
      <c r="C28" s="23" t="s">
        <v>20</v>
      </c>
      <c r="D28" s="40">
        <v>407</v>
      </c>
      <c r="E28" s="38">
        <v>407</v>
      </c>
      <c r="F28" s="38">
        <v>407</v>
      </c>
      <c r="G28" s="32">
        <f t="shared" si="0"/>
        <v>100</v>
      </c>
      <c r="H28" s="11"/>
      <c r="I28" s="11"/>
      <c r="J28" s="11"/>
      <c r="K28" s="11"/>
    </row>
    <row r="29" spans="1:15" ht="99" customHeight="1">
      <c r="A29" s="15"/>
      <c r="B29" s="15"/>
      <c r="C29" s="23" t="s">
        <v>21</v>
      </c>
      <c r="D29" s="40">
        <v>407</v>
      </c>
      <c r="E29" s="38">
        <v>407</v>
      </c>
      <c r="F29" s="38">
        <v>407</v>
      </c>
      <c r="G29" s="36">
        <f t="shared" si="0"/>
        <v>100</v>
      </c>
      <c r="H29" s="11"/>
      <c r="I29" s="11"/>
      <c r="J29" s="11"/>
      <c r="K29" s="11"/>
    </row>
    <row r="30" spans="1:15" ht="72" customHeight="1">
      <c r="A30" s="15"/>
      <c r="B30" s="15"/>
      <c r="C30" s="7" t="s">
        <v>22</v>
      </c>
      <c r="D30" s="44">
        <f>D31+D32</f>
        <v>1046</v>
      </c>
      <c r="E30" s="44">
        <f>E31+E32</f>
        <v>1046</v>
      </c>
      <c r="F30" s="44">
        <f>F31+F32</f>
        <v>1046</v>
      </c>
      <c r="G30" s="32">
        <f>E30/D30*100</f>
        <v>100</v>
      </c>
      <c r="H30" s="9"/>
      <c r="I30" s="9"/>
      <c r="J30" s="9"/>
      <c r="K30" s="9"/>
    </row>
    <row r="31" spans="1:15" ht="120" customHeight="1">
      <c r="A31" s="15"/>
      <c r="B31" s="15"/>
      <c r="C31" s="24" t="s">
        <v>23</v>
      </c>
      <c r="D31" s="40">
        <v>856</v>
      </c>
      <c r="E31" s="38">
        <v>856</v>
      </c>
      <c r="F31" s="38">
        <v>856</v>
      </c>
      <c r="G31" s="32">
        <f t="shared" ref="G31:G48" si="3">F31/D31*100</f>
        <v>100</v>
      </c>
      <c r="H31" s="9"/>
      <c r="I31" s="9"/>
      <c r="J31" s="9"/>
      <c r="K31" s="9"/>
      <c r="M31" s="2"/>
    </row>
    <row r="32" spans="1:15" ht="190.5" customHeight="1">
      <c r="A32" s="15"/>
      <c r="B32" s="15"/>
      <c r="C32" s="23" t="s">
        <v>43</v>
      </c>
      <c r="D32" s="40">
        <v>190</v>
      </c>
      <c r="E32" s="40">
        <v>190</v>
      </c>
      <c r="F32" s="40">
        <v>190</v>
      </c>
      <c r="G32" s="32">
        <f t="shared" si="3"/>
        <v>100</v>
      </c>
      <c r="H32" s="9"/>
      <c r="I32" s="9"/>
      <c r="J32" s="9"/>
      <c r="K32" s="9"/>
      <c r="O32" s="1"/>
    </row>
    <row r="33" spans="1:11" ht="75.599999999999994" customHeight="1">
      <c r="A33" s="15"/>
      <c r="B33" s="15"/>
      <c r="C33" s="7" t="s">
        <v>24</v>
      </c>
      <c r="D33" s="30">
        <f>D34</f>
        <v>678621.3</v>
      </c>
      <c r="E33" s="31">
        <f>E34</f>
        <v>672097.37884999998</v>
      </c>
      <c r="F33" s="31">
        <f>F34</f>
        <v>672097.37884999998</v>
      </c>
      <c r="G33" s="32">
        <f t="shared" si="3"/>
        <v>99.038650695166794</v>
      </c>
      <c r="H33" s="9"/>
      <c r="I33" s="9"/>
      <c r="J33" s="9"/>
      <c r="K33" s="9"/>
    </row>
    <row r="34" spans="1:11" ht="46.5" customHeight="1">
      <c r="A34" s="16"/>
      <c r="B34" s="16"/>
      <c r="C34" s="7" t="s">
        <v>25</v>
      </c>
      <c r="D34" s="45">
        <v>678621.3</v>
      </c>
      <c r="E34" s="31">
        <v>672097.37884999998</v>
      </c>
      <c r="F34" s="31">
        <v>672097.37884999998</v>
      </c>
      <c r="G34" s="32">
        <f t="shared" si="3"/>
        <v>99.038650695166794</v>
      </c>
      <c r="H34" s="12"/>
      <c r="I34" s="12"/>
      <c r="J34" s="12"/>
      <c r="K34" s="12"/>
    </row>
    <row r="35" spans="1:11" ht="23.25" customHeight="1">
      <c r="A35" s="14"/>
      <c r="B35" s="50" t="s">
        <v>26</v>
      </c>
      <c r="C35" s="20" t="s">
        <v>8</v>
      </c>
      <c r="D35" s="29">
        <f>D36+D43</f>
        <v>1991377.92777</v>
      </c>
      <c r="E35" s="29">
        <f>E36+E43</f>
        <v>1969603.26437</v>
      </c>
      <c r="F35" s="29">
        <f>F36+F43</f>
        <v>1969603.26437</v>
      </c>
      <c r="G35" s="27">
        <f t="shared" si="3"/>
        <v>98.906552940235514</v>
      </c>
      <c r="H35" s="12"/>
      <c r="I35" s="12"/>
      <c r="J35" s="12"/>
      <c r="K35" s="12"/>
    </row>
    <row r="36" spans="1:11" ht="187.9" customHeight="1">
      <c r="A36" s="15"/>
      <c r="B36" s="51"/>
      <c r="C36" s="7" t="s">
        <v>27</v>
      </c>
      <c r="D36" s="46">
        <f>D37+D38+D39+D40+D41+D42</f>
        <v>1987377.92777</v>
      </c>
      <c r="E36" s="46">
        <f>E37+E38+E39+E40+E41+E42</f>
        <v>1965603.26437</v>
      </c>
      <c r="F36" s="46">
        <f>F37+F38+F39+F40+F41+F42</f>
        <v>1965603.26437</v>
      </c>
      <c r="G36" s="36">
        <f t="shared" si="3"/>
        <v>98.904352156892827</v>
      </c>
      <c r="H36" s="9"/>
      <c r="I36" s="9"/>
      <c r="J36" s="9"/>
      <c r="K36" s="9"/>
    </row>
    <row r="37" spans="1:11" ht="98.25" customHeight="1">
      <c r="A37" s="15"/>
      <c r="B37" s="15"/>
      <c r="C37" s="7" t="s">
        <v>28</v>
      </c>
      <c r="D37" s="43">
        <v>729880.86768999998</v>
      </c>
      <c r="E37" s="43">
        <v>729880.86768999998</v>
      </c>
      <c r="F37" s="43">
        <v>729880.86768999998</v>
      </c>
      <c r="G37" s="32">
        <f t="shared" si="3"/>
        <v>100</v>
      </c>
      <c r="H37" s="9"/>
      <c r="I37" s="9"/>
      <c r="J37" s="9"/>
      <c r="K37" s="9"/>
    </row>
    <row r="38" spans="1:11" ht="72.599999999999994" customHeight="1">
      <c r="A38" s="15"/>
      <c r="B38" s="15"/>
      <c r="C38" s="7" t="s">
        <v>29</v>
      </c>
      <c r="D38" s="43">
        <v>908493.70161999995</v>
      </c>
      <c r="E38" s="43">
        <v>908493.70161999995</v>
      </c>
      <c r="F38" s="43">
        <v>908493.70161999995</v>
      </c>
      <c r="G38" s="32">
        <f t="shared" si="3"/>
        <v>100</v>
      </c>
      <c r="H38" s="9"/>
      <c r="I38" s="9"/>
      <c r="J38" s="9"/>
      <c r="K38" s="9"/>
    </row>
    <row r="39" spans="1:11" ht="144.75" customHeight="1">
      <c r="A39" s="15"/>
      <c r="B39" s="15"/>
      <c r="C39" s="7" t="s">
        <v>30</v>
      </c>
      <c r="D39" s="43">
        <v>50299.365839999999</v>
      </c>
      <c r="E39" s="43">
        <v>50299.365839999999</v>
      </c>
      <c r="F39" s="43">
        <v>50299.365839999999</v>
      </c>
      <c r="G39" s="32">
        <f t="shared" si="3"/>
        <v>100</v>
      </c>
      <c r="H39" s="9"/>
      <c r="I39" s="9"/>
      <c r="J39" s="9"/>
      <c r="K39" s="9"/>
    </row>
    <row r="40" spans="1:11" ht="213.75" customHeight="1">
      <c r="A40" s="15"/>
      <c r="B40" s="15"/>
      <c r="C40" s="7" t="s">
        <v>31</v>
      </c>
      <c r="D40" s="47">
        <v>5000</v>
      </c>
      <c r="E40" s="47">
        <v>5000</v>
      </c>
      <c r="F40" s="47">
        <v>5000</v>
      </c>
      <c r="G40" s="32">
        <f t="shared" si="3"/>
        <v>100</v>
      </c>
      <c r="H40" s="9"/>
      <c r="I40" s="9"/>
      <c r="J40" s="9"/>
      <c r="K40" s="9"/>
    </row>
    <row r="41" spans="1:11" ht="189.75" customHeight="1">
      <c r="A41" s="16"/>
      <c r="B41" s="16"/>
      <c r="C41" s="21" t="s">
        <v>32</v>
      </c>
      <c r="D41" s="47">
        <v>24000</v>
      </c>
      <c r="E41" s="47">
        <v>24000</v>
      </c>
      <c r="F41" s="47">
        <v>24000</v>
      </c>
      <c r="G41" s="32">
        <f t="shared" si="3"/>
        <v>100</v>
      </c>
      <c r="H41" s="9"/>
      <c r="I41" s="9"/>
      <c r="J41" s="9"/>
      <c r="K41" s="9"/>
    </row>
    <row r="42" spans="1:11" ht="188.25" customHeight="1">
      <c r="A42" s="15"/>
      <c r="B42" s="15"/>
      <c r="C42" s="22" t="s">
        <v>49</v>
      </c>
      <c r="D42" s="43">
        <v>269703.99261999998</v>
      </c>
      <c r="E42" s="43">
        <v>247929.32922000001</v>
      </c>
      <c r="F42" s="43">
        <v>247929.32922000001</v>
      </c>
      <c r="G42" s="32">
        <f t="shared" si="3"/>
        <v>91.926458637681563</v>
      </c>
      <c r="H42" s="25"/>
      <c r="I42" s="25"/>
      <c r="J42" s="25"/>
      <c r="K42" s="25"/>
    </row>
    <row r="43" spans="1:11" ht="123" customHeight="1">
      <c r="A43" s="15"/>
      <c r="B43" s="15"/>
      <c r="C43" s="7" t="s">
        <v>33</v>
      </c>
      <c r="D43" s="48">
        <f>D44</f>
        <v>4000</v>
      </c>
      <c r="E43" s="48">
        <f>E44</f>
        <v>4000</v>
      </c>
      <c r="F43" s="48">
        <f>F44</f>
        <v>4000</v>
      </c>
      <c r="G43" s="32">
        <f t="shared" si="3"/>
        <v>100</v>
      </c>
      <c r="H43" s="9"/>
      <c r="I43" s="9"/>
      <c r="J43" s="9"/>
      <c r="K43" s="9"/>
    </row>
    <row r="44" spans="1:11" ht="142.5" customHeight="1">
      <c r="A44" s="15"/>
      <c r="B44" s="16"/>
      <c r="C44" s="7" t="s">
        <v>34</v>
      </c>
      <c r="D44" s="47">
        <v>4000</v>
      </c>
      <c r="E44" s="47">
        <v>4000</v>
      </c>
      <c r="F44" s="47">
        <v>4000</v>
      </c>
      <c r="G44" s="32">
        <f t="shared" si="3"/>
        <v>100</v>
      </c>
      <c r="H44" s="9"/>
      <c r="I44" s="9"/>
      <c r="J44" s="9"/>
      <c r="K44" s="9"/>
    </row>
    <row r="45" spans="1:11" ht="31.15" customHeight="1">
      <c r="A45" s="14"/>
      <c r="B45" s="54" t="s">
        <v>35</v>
      </c>
      <c r="C45" s="20" t="s">
        <v>8</v>
      </c>
      <c r="D45" s="29">
        <f>D46</f>
        <v>120784.34667999999</v>
      </c>
      <c r="E45" s="29">
        <f>E46</f>
        <v>117441.30037</v>
      </c>
      <c r="F45" s="29">
        <f>F46</f>
        <v>117441.30037</v>
      </c>
      <c r="G45" s="27">
        <f t="shared" si="3"/>
        <v>97.232218907589996</v>
      </c>
      <c r="H45" s="12"/>
      <c r="I45" s="12"/>
      <c r="J45" s="12"/>
      <c r="K45" s="12"/>
    </row>
    <row r="46" spans="1:11" ht="78.599999999999994" customHeight="1">
      <c r="A46" s="15"/>
      <c r="B46" s="54"/>
      <c r="C46" s="7" t="s">
        <v>36</v>
      </c>
      <c r="D46" s="31">
        <f>D47+D48</f>
        <v>120784.34667999999</v>
      </c>
      <c r="E46" s="31">
        <f>E47+E48</f>
        <v>117441.30037</v>
      </c>
      <c r="F46" s="31">
        <f>F47+F48</f>
        <v>117441.30037</v>
      </c>
      <c r="G46" s="32">
        <f t="shared" si="3"/>
        <v>97.232218907589996</v>
      </c>
      <c r="H46" s="9"/>
      <c r="I46" s="9"/>
      <c r="J46" s="9"/>
      <c r="K46" s="9"/>
    </row>
    <row r="47" spans="1:11" ht="57" customHeight="1">
      <c r="A47" s="52"/>
      <c r="B47" s="54"/>
      <c r="C47" s="7" t="s">
        <v>37</v>
      </c>
      <c r="D47" s="43">
        <v>101998.47689999999</v>
      </c>
      <c r="E47" s="43">
        <v>101301.69673</v>
      </c>
      <c r="F47" s="43">
        <v>101301.69673</v>
      </c>
      <c r="G47" s="32">
        <f t="shared" si="3"/>
        <v>99.316871985565896</v>
      </c>
      <c r="H47" s="9"/>
      <c r="I47" s="9"/>
      <c r="J47" s="9"/>
      <c r="K47" s="9"/>
    </row>
    <row r="48" spans="1:11" ht="102" customHeight="1">
      <c r="A48" s="53"/>
      <c r="B48" s="54"/>
      <c r="C48" s="7" t="s">
        <v>38</v>
      </c>
      <c r="D48" s="43">
        <v>18785.869780000001</v>
      </c>
      <c r="E48" s="43">
        <v>16139.603639999999</v>
      </c>
      <c r="F48" s="43">
        <v>16139.603639999999</v>
      </c>
      <c r="G48" s="32">
        <f t="shared" si="3"/>
        <v>85.913528779927475</v>
      </c>
      <c r="H48" s="9"/>
      <c r="I48" s="9"/>
      <c r="J48" s="9"/>
      <c r="K48" s="9"/>
    </row>
    <row r="49" spans="1:11" ht="23.25">
      <c r="A49" s="13"/>
      <c r="B49" s="6"/>
      <c r="C49" s="6"/>
      <c r="D49" s="6"/>
      <c r="E49" s="6"/>
      <c r="F49" s="6"/>
      <c r="G49" s="6"/>
      <c r="H49" s="6"/>
      <c r="I49" s="6"/>
      <c r="J49" s="6"/>
      <c r="K49" s="6"/>
    </row>
  </sheetData>
  <mergeCells count="22">
    <mergeCell ref="A1:A2"/>
    <mergeCell ref="A8:A10"/>
    <mergeCell ref="B8:B10"/>
    <mergeCell ref="C8:C10"/>
    <mergeCell ref="D8:G8"/>
    <mergeCell ref="A6:I6"/>
    <mergeCell ref="D9:D10"/>
    <mergeCell ref="G9:G10"/>
    <mergeCell ref="E9:E10"/>
    <mergeCell ref="H8:K8"/>
    <mergeCell ref="F9:F10"/>
    <mergeCell ref="A3:K5"/>
    <mergeCell ref="A14:A16"/>
    <mergeCell ref="A47:A48"/>
    <mergeCell ref="B45:B48"/>
    <mergeCell ref="B35:B36"/>
    <mergeCell ref="B15:B16"/>
    <mergeCell ref="K9:K10"/>
    <mergeCell ref="H9:H10"/>
    <mergeCell ref="B14:C14"/>
    <mergeCell ref="I9:I10"/>
    <mergeCell ref="J9:J10"/>
  </mergeCells>
  <pageMargins left="0.47244094488188981" right="0.19685039370078741" top="0.47244094488188981" bottom="0.31496062992125984" header="0.31496062992125984" footer="0.15748031496062992"/>
  <pageSetup paperSize="9" scale="47" fitToHeight="6" orientation="landscape" horizontalDpi="180" verticalDpi="180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2020-03-23T13:18:26Z</dcterms:modified>
</cp:coreProperties>
</file>